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65" windowWidth="19875" windowHeight="6645"/>
  </bookViews>
  <sheets>
    <sheet name="F14" sheetId="1" r:id="rId1"/>
  </sheets>
  <calcPr calcId="145621"/>
</workbook>
</file>

<file path=xl/calcChain.xml><?xml version="1.0" encoding="utf-8"?>
<calcChain xmlns="http://schemas.openxmlformats.org/spreadsheetml/2006/main">
  <c r="D19" i="1"/>
  <c r="D18"/>
  <c r="D17"/>
  <c r="D15"/>
  <c r="D14"/>
  <c r="D13"/>
  <c r="D12"/>
  <c r="D11"/>
  <c r="D10"/>
  <c r="D9"/>
  <c r="D16"/>
</calcChain>
</file>

<file path=xl/sharedStrings.xml><?xml version="1.0" encoding="utf-8"?>
<sst xmlns="http://schemas.openxmlformats.org/spreadsheetml/2006/main" count="70" uniqueCount="60">
  <si>
    <t>Describir para qué se arrienda cada bien inmueble (el uso que se le da)</t>
  </si>
  <si>
    <t>Fecha (día, mes y año) que finaliza el arrendamiento de cada uno de los bienes inmuebles</t>
  </si>
  <si>
    <t>Fecha (día, mes y año) desde que se arrenda cada uno de los bienes inmuebles</t>
  </si>
  <si>
    <t xml:space="preserve">Nombre de la persona física o moral y su RFC a la que se le arrendan los inmuebles  </t>
  </si>
  <si>
    <t xml:space="preserve">Montos de arrendamiento por inmueble  </t>
  </si>
  <si>
    <t>Superficie Construccion de cada bien inmueble (arrendado)</t>
  </si>
  <si>
    <t>Nombre/descripción de cada bien inmueble (arrendado)</t>
  </si>
  <si>
    <t>PERIODO QUE SE INFORMA</t>
  </si>
  <si>
    <t>CRITERIO CIMTRA 14</t>
  </si>
  <si>
    <t>BLOQUE SOBRE BIENES Y SUS USOS</t>
  </si>
  <si>
    <t>INMUEBLES ARRENDADOS POR EL MUNICIPIO DE QUERETARO</t>
  </si>
  <si>
    <t>Bienes ubicados el la calle Independencia con No. 14, 16 y 18</t>
  </si>
  <si>
    <t>Bodega para albergar más de 100 carritos de los comerciantes ambulantes</t>
  </si>
  <si>
    <t>Eloisa Vazquez Ramírez              RFC: VARE310214TZ9</t>
  </si>
  <si>
    <t>Bien ubicado en el Acceso III de la Zona Industrial Benito Juarez</t>
  </si>
  <si>
    <t>15,075 m2</t>
  </si>
  <si>
    <t>Semillas y Forrajes de Querétaro, S.A. de C.V.                    RFC: SFQ900505258</t>
  </si>
  <si>
    <t>Bodega General para Dependencias Municipales</t>
  </si>
  <si>
    <t xml:space="preserve">Luis Eduardo Nieto Fraga RFC: NIFL670913QB3 </t>
  </si>
  <si>
    <t>Bodega y estacionamiento Insti. Municipal de Cultura del Municipio de Querétaro</t>
  </si>
  <si>
    <t>Bien ubicado  en Pino Suarez No. 193 casi esq. Ignacio Pérez</t>
  </si>
  <si>
    <t>597.30 m2</t>
  </si>
  <si>
    <t>Bien ubicado en Prolongación  Corregidora Sur No. 25, centro Histórico</t>
  </si>
  <si>
    <t>1,824.02 m2</t>
  </si>
  <si>
    <t>Patronato de la Universidad Autónoma de Querétaro, A.C.  RFC: PUA6810051I1</t>
  </si>
  <si>
    <t>Oficinas de la Dirección del Instituto del Deporte y la Recreación</t>
  </si>
  <si>
    <t>531 m2</t>
  </si>
  <si>
    <t>Biblioteca Pública Municipal</t>
  </si>
  <si>
    <t>Renta Segura Querétaro, S.C. RFC: RSQ1405243S4</t>
  </si>
  <si>
    <t>Bien ubicado en 15 de Mayo No. 6, Centro Histórico</t>
  </si>
  <si>
    <t>1,616 m2</t>
  </si>
  <si>
    <t>Lucía Mena Salazar RFC: MESL7702087D6</t>
  </si>
  <si>
    <t>Museo y Centro Artesanal y Cultural Indigena de Querétaro</t>
  </si>
  <si>
    <t>Bien ubicado en Allende Sur No. 20, Centro</t>
  </si>
  <si>
    <t>Bien ubicado en Bosques de los Berros No. 406, Col. Bosques de las Lomas</t>
  </si>
  <si>
    <t>895 m2</t>
  </si>
  <si>
    <t>Norma Fabiola Camacho Solorio             RFC: CASN910226H60</t>
  </si>
  <si>
    <t>Oficinas De La Coordinación De Institutos Desconcentrados</t>
  </si>
  <si>
    <t>Bien ubicado Privada De La Concordia N° 3, Zona Industrial Querétaro</t>
  </si>
  <si>
    <t>Lition Logistic, S.A. De C.V. RFC: LLO1207035V3</t>
  </si>
  <si>
    <t>Resguardo De Estructuras Almacenadas Por El Depto. De Imagen Urbana</t>
  </si>
  <si>
    <t>Bien ubicado en Zacapoaxtlas N° 83, Cerrito Colorado</t>
  </si>
  <si>
    <t xml:space="preserve">Casa De La Cultura Y Bibl. Mpal, Delegación Epigmenio González </t>
  </si>
  <si>
    <t>242.70 m2</t>
  </si>
  <si>
    <t>Martin Carlos Fernando Castillo Dominguez              RFC: CADM7104277WB</t>
  </si>
  <si>
    <t>Bien ubicado en Carretera a Tlacote S/N Col. Ejido Modelo</t>
  </si>
  <si>
    <t>Adolfo López Mateos N° 19, Esq. Chiquihuite, Col. San Pablo</t>
  </si>
  <si>
    <t>229.00 m2 de Bodega y 80.00 m2 de oficinas</t>
  </si>
  <si>
    <t>2,193.24 m2 de Terreno y 36.60 m2 de construcción</t>
  </si>
  <si>
    <t>Trocal Inmobiliaria, S. de R.L. de C.V.</t>
  </si>
  <si>
    <t>Bodega de Muebles retirados de la vía pública por la Sría. de  Movilidad</t>
  </si>
  <si>
    <t>Jorge Arturo Aguirre Ledezma</t>
  </si>
  <si>
    <t>Primer Trimestre 2020</t>
  </si>
  <si>
    <t>1,136.82 m2</t>
  </si>
  <si>
    <t>2,000 m2</t>
  </si>
  <si>
    <t>Bodega de la Delegación Centro Histórico</t>
  </si>
  <si>
    <t>Lic. Teodora Peralta García</t>
  </si>
  <si>
    <t>Lic. José Higinio Domínguez Arteaga</t>
  </si>
  <si>
    <t>Directora de Administración Patrimonial y Servicios Internos</t>
  </si>
  <si>
    <t>Coordinador de Inventario y Bienes Inmuebles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</si>
</sst>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 $&quot;#,##0.00&quot; &quot;;&quot;-$&quot;#,##0.00&quot; &quot;;&quot; $-&quot;#&quot; &quot;;@&quot; &quot;"/>
    <numFmt numFmtId="165" formatCode="[$-C0A]General"/>
    <numFmt numFmtId="166" formatCode="_-\$* #,##0.00_-;&quot;-$&quot;* #,##0.00_-;_-\$* \-??_-;_-@_-"/>
    <numFmt numFmtId="167" formatCode="&quot; &quot;&quot;$&quot;#,##0.00&quot; &quot;;&quot;-&quot;&quot;$&quot;#,##0.00&quot; &quot;;&quot; &quot;&quot;$&quot;&quot;-&quot;00&quot; &quot;;&quot; &quot;@&quot; &quot;"/>
    <numFmt numFmtId="168" formatCode="#,##0.00&quot; &quot;[$€-C0A];[Red]&quot;-&quot;#,##0.00&quot; &quot;[$€-C0A]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Tahoma"/>
      <family val="2"/>
    </font>
    <font>
      <sz val="11"/>
      <color indexed="8"/>
      <name val="Calibri"/>
      <family val="2"/>
    </font>
    <font>
      <u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MS Sans Serif"/>
      <family val="2"/>
    </font>
    <font>
      <b/>
      <i/>
      <u/>
      <sz val="11"/>
      <color rgb="FF00000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43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4">
    <xf numFmtId="0" fontId="0" fillId="0" borderId="0"/>
    <xf numFmtId="164" fontId="4" fillId="0" borderId="0" applyFont="0" applyBorder="0" applyProtection="0"/>
    <xf numFmtId="165" fontId="5" fillId="0" borderId="0" applyNumberFormat="0" applyBorder="0" applyProtection="0"/>
    <xf numFmtId="165" fontId="4" fillId="0" borderId="0" applyNumberFormat="0" applyFont="0" applyFill="0" applyBorder="0" applyAlignment="0" applyProtection="0"/>
    <xf numFmtId="165" fontId="6" fillId="0" borderId="0" applyNumberFormat="0" applyBorder="0" applyProtection="0">
      <alignment horizontal="center"/>
    </xf>
    <xf numFmtId="165" fontId="6" fillId="0" borderId="0" applyNumberFormat="0" applyBorder="0" applyProtection="0">
      <alignment horizontal="center" textRotation="90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4" fontId="7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/>
    <xf numFmtId="0" fontId="9" fillId="0" borderId="0"/>
    <xf numFmtId="0" fontId="1" fillId="0" borderId="0"/>
    <xf numFmtId="0" fontId="10" fillId="0" borderId="0"/>
    <xf numFmtId="0" fontId="7" fillId="0" borderId="0"/>
    <xf numFmtId="165" fontId="11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13" fillId="0" borderId="0" applyNumberFormat="0" applyBorder="0" applyProtection="0"/>
    <xf numFmtId="168" fontId="13" fillId="0" borderId="0" applyBorder="0" applyProtection="0"/>
    <xf numFmtId="0" fontId="14" fillId="0" borderId="2" applyNumberFormat="0" applyFill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4" fontId="2" fillId="2" borderId="1" xfId="33" applyFont="1" applyFill="1" applyBorder="1" applyAlignment="1">
      <alignment horizontal="center" vertical="center" wrapText="1"/>
    </xf>
    <xf numFmtId="44" fontId="0" fillId="0" borderId="0" xfId="33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4" fontId="0" fillId="0" borderId="0" xfId="33" applyFont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44" fontId="0" fillId="0" borderId="1" xfId="33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3" xfId="0" applyBorder="1" applyAlignment="1"/>
  </cellXfs>
  <cellStyles count="34">
    <cellStyle name="Excel Built-in Currency" xfId="1"/>
    <cellStyle name="Excel Built-in Hyperlink" xfId="2"/>
    <cellStyle name="Graphics" xfId="3"/>
    <cellStyle name="Heading" xfId="4"/>
    <cellStyle name="Heading1" xfId="5"/>
    <cellStyle name="Millares 2" xfId="6"/>
    <cellStyle name="Millares 2 2" xfId="7"/>
    <cellStyle name="Millares 3" xfId="8"/>
    <cellStyle name="Millares 3 2" xfId="9"/>
    <cellStyle name="Moneda" xfId="33" builtinId="4"/>
    <cellStyle name="Moneda 2" xfId="10"/>
    <cellStyle name="Moneda 2 2" xfId="11"/>
    <cellStyle name="Moneda 3" xfId="12"/>
    <cellStyle name="Moneda 3 4 2 2" xfId="13"/>
    <cellStyle name="Moneda 4" xfId="14"/>
    <cellStyle name="Moneda 4 2" xfId="15"/>
    <cellStyle name="Neutral 2" xfId="16"/>
    <cellStyle name="Normal" xfId="0" builtinId="0"/>
    <cellStyle name="Normal 2" xfId="17"/>
    <cellStyle name="Normal 2 2" xfId="18"/>
    <cellStyle name="Normal 2 3" xfId="19"/>
    <cellStyle name="Normal 3" xfId="20"/>
    <cellStyle name="Normal 3 2" xfId="21"/>
    <cellStyle name="Normal 4" xfId="22"/>
    <cellStyle name="Normal 4 2" xfId="23"/>
    <cellStyle name="Normal 5" xfId="24"/>
    <cellStyle name="Normal 6" xfId="25"/>
    <cellStyle name="Normal 7" xfId="26"/>
    <cellStyle name="Porcentual 2" xfId="27"/>
    <cellStyle name="Porcentual 3" xfId="28"/>
    <cellStyle name="Porcentual 3 3" xfId="29"/>
    <cellStyle name="Result" xfId="30"/>
    <cellStyle name="Result2" xfId="31"/>
    <cellStyle name="Total 2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1447799" cy="1225734"/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b="21711"/>
        <a:stretch/>
      </xdr:blipFill>
      <xdr:spPr>
        <a:xfrm>
          <a:off x="0" y="1"/>
          <a:ext cx="1447799" cy="1225734"/>
        </a:xfrm>
        <a:prstGeom prst="rect">
          <a:avLst/>
        </a:prstGeom>
      </xdr:spPr>
    </xdr:pic>
    <xdr:clientData/>
  </xdr:oneCellAnchor>
  <xdr:oneCellAnchor>
    <xdr:from>
      <xdr:col>6</xdr:col>
      <xdr:colOff>552450</xdr:colOff>
      <xdr:row>0</xdr:row>
      <xdr:rowOff>85725</xdr:rowOff>
    </xdr:from>
    <xdr:ext cx="1514475" cy="1066800"/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8050" t="-1852" r="19251" b="43844"/>
        <a:stretch/>
      </xdr:blipFill>
      <xdr:spPr>
        <a:xfrm>
          <a:off x="7010400" y="85725"/>
          <a:ext cx="1514475" cy="10668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view="pageLayout" zoomScaleNormal="100" workbookViewId="0">
      <selection activeCell="E27" sqref="E27"/>
    </sheetView>
  </sheetViews>
  <sheetFormatPr baseColWidth="10" defaultColWidth="15" defaultRowHeight="15"/>
  <cols>
    <col min="2" max="2" width="16.28515625" customWidth="1"/>
    <col min="3" max="3" width="13.7109375" customWidth="1"/>
    <col min="4" max="4" width="13.28515625" style="3" customWidth="1"/>
    <col min="5" max="5" width="16.42578125" customWidth="1"/>
    <col min="6" max="6" width="14.7109375" customWidth="1"/>
    <col min="7" max="7" width="14.140625" customWidth="1"/>
    <col min="8" max="8" width="19.85546875" customWidth="1"/>
  </cols>
  <sheetData>
    <row r="2" spans="1:8">
      <c r="C2" s="14" t="s">
        <v>9</v>
      </c>
      <c r="D2" s="14"/>
      <c r="E2" s="14"/>
      <c r="F2" s="14"/>
    </row>
    <row r="3" spans="1:8">
      <c r="D3" s="15" t="s">
        <v>8</v>
      </c>
      <c r="E3" s="15"/>
    </row>
    <row r="4" spans="1:8" ht="15" customHeight="1">
      <c r="C4" s="13" t="s">
        <v>10</v>
      </c>
      <c r="D4" s="13"/>
      <c r="E4" s="13"/>
      <c r="F4" s="13"/>
    </row>
    <row r="5" spans="1:8">
      <c r="C5" s="13"/>
      <c r="D5" s="13"/>
      <c r="E5" s="13"/>
      <c r="F5" s="13"/>
    </row>
    <row r="6" spans="1:8">
      <c r="C6" s="13"/>
      <c r="D6" s="13"/>
      <c r="E6" s="13"/>
      <c r="F6" s="13"/>
    </row>
    <row r="8" spans="1:8" ht="105">
      <c r="A8" s="1" t="s">
        <v>7</v>
      </c>
      <c r="B8" s="1" t="s">
        <v>6</v>
      </c>
      <c r="C8" s="1" t="s">
        <v>5</v>
      </c>
      <c r="D8" s="2" t="s">
        <v>4</v>
      </c>
      <c r="E8" s="1" t="s">
        <v>3</v>
      </c>
      <c r="F8" s="1" t="s">
        <v>2</v>
      </c>
      <c r="G8" s="1" t="s">
        <v>1</v>
      </c>
      <c r="H8" s="1" t="s">
        <v>0</v>
      </c>
    </row>
    <row r="9" spans="1:8" ht="81.75" customHeight="1">
      <c r="A9" s="10" t="s">
        <v>52</v>
      </c>
      <c r="B9" s="7" t="s">
        <v>11</v>
      </c>
      <c r="C9" s="8" t="s">
        <v>53</v>
      </c>
      <c r="D9" s="9">
        <f>49032*3</f>
        <v>147096</v>
      </c>
      <c r="E9" s="8" t="s">
        <v>13</v>
      </c>
      <c r="F9" s="10">
        <v>43831</v>
      </c>
      <c r="G9" s="10">
        <v>44012</v>
      </c>
      <c r="H9" s="7" t="s">
        <v>12</v>
      </c>
    </row>
    <row r="10" spans="1:8" ht="78.75" customHeight="1">
      <c r="A10" s="10" t="s">
        <v>52</v>
      </c>
      <c r="B10" s="7" t="s">
        <v>14</v>
      </c>
      <c r="C10" s="8" t="s">
        <v>15</v>
      </c>
      <c r="D10" s="9">
        <f>231911.1*3</f>
        <v>695733.3</v>
      </c>
      <c r="E10" s="8" t="s">
        <v>16</v>
      </c>
      <c r="F10" s="10">
        <v>43831</v>
      </c>
      <c r="G10" s="10">
        <v>44012</v>
      </c>
      <c r="H10" s="7" t="s">
        <v>17</v>
      </c>
    </row>
    <row r="11" spans="1:8" ht="87.75" customHeight="1">
      <c r="A11" s="10" t="s">
        <v>52</v>
      </c>
      <c r="B11" s="7" t="s">
        <v>20</v>
      </c>
      <c r="C11" s="8" t="s">
        <v>21</v>
      </c>
      <c r="D11" s="9">
        <f>18006.83*3</f>
        <v>54020.490000000005</v>
      </c>
      <c r="E11" s="8" t="s">
        <v>18</v>
      </c>
      <c r="F11" s="10">
        <v>43831</v>
      </c>
      <c r="G11" s="10">
        <v>44012</v>
      </c>
      <c r="H11" s="7" t="s">
        <v>19</v>
      </c>
    </row>
    <row r="12" spans="1:8" ht="90">
      <c r="A12" s="10" t="s">
        <v>52</v>
      </c>
      <c r="B12" s="7" t="s">
        <v>22</v>
      </c>
      <c r="C12" s="8" t="s">
        <v>23</v>
      </c>
      <c r="D12" s="9">
        <f>24223.63*3</f>
        <v>72670.89</v>
      </c>
      <c r="E12" s="8" t="s">
        <v>24</v>
      </c>
      <c r="F12" s="10">
        <v>43831</v>
      </c>
      <c r="G12" s="10">
        <v>44012</v>
      </c>
      <c r="H12" s="7" t="s">
        <v>25</v>
      </c>
    </row>
    <row r="13" spans="1:8" ht="60">
      <c r="A13" s="10" t="s">
        <v>52</v>
      </c>
      <c r="B13" s="7" t="s">
        <v>29</v>
      </c>
      <c r="C13" s="8" t="s">
        <v>26</v>
      </c>
      <c r="D13" s="9">
        <f>46400*3</f>
        <v>139200</v>
      </c>
      <c r="E13" s="8" t="s">
        <v>28</v>
      </c>
      <c r="F13" s="10">
        <v>43831</v>
      </c>
      <c r="G13" s="10">
        <v>44012</v>
      </c>
      <c r="H13" s="7" t="s">
        <v>27</v>
      </c>
    </row>
    <row r="14" spans="1:8" ht="59.25" customHeight="1">
      <c r="A14" s="10" t="s">
        <v>52</v>
      </c>
      <c r="B14" s="7" t="s">
        <v>33</v>
      </c>
      <c r="C14" s="8" t="s">
        <v>30</v>
      </c>
      <c r="D14" s="9">
        <f>36859.58*3</f>
        <v>110578.74</v>
      </c>
      <c r="E14" s="8" t="s">
        <v>31</v>
      </c>
      <c r="F14" s="10">
        <v>43831</v>
      </c>
      <c r="G14" s="10">
        <v>44012</v>
      </c>
      <c r="H14" s="7" t="s">
        <v>32</v>
      </c>
    </row>
    <row r="15" spans="1:8" ht="72.75" customHeight="1">
      <c r="A15" s="10" t="s">
        <v>52</v>
      </c>
      <c r="B15" s="7" t="s">
        <v>34</v>
      </c>
      <c r="C15" s="8" t="s">
        <v>35</v>
      </c>
      <c r="D15" s="9">
        <f>116000*3</f>
        <v>348000</v>
      </c>
      <c r="E15" s="8" t="s">
        <v>36</v>
      </c>
      <c r="F15" s="10">
        <v>43191</v>
      </c>
      <c r="G15" s="10">
        <v>44469</v>
      </c>
      <c r="H15" s="11" t="s">
        <v>37</v>
      </c>
    </row>
    <row r="16" spans="1:8" ht="75">
      <c r="A16" s="10" t="s">
        <v>52</v>
      </c>
      <c r="B16" s="11" t="s">
        <v>38</v>
      </c>
      <c r="C16" s="8" t="s">
        <v>54</v>
      </c>
      <c r="D16" s="9">
        <f>110200*7</f>
        <v>771400</v>
      </c>
      <c r="E16" s="8" t="s">
        <v>39</v>
      </c>
      <c r="F16" s="10">
        <v>43831</v>
      </c>
      <c r="G16" s="10">
        <v>44012</v>
      </c>
      <c r="H16" s="11" t="s">
        <v>40</v>
      </c>
    </row>
    <row r="17" spans="1:8" ht="73.5" customHeight="1">
      <c r="A17" s="10" t="s">
        <v>52</v>
      </c>
      <c r="B17" s="11" t="s">
        <v>41</v>
      </c>
      <c r="C17" s="8" t="s">
        <v>43</v>
      </c>
      <c r="D17" s="9">
        <f>39440*3</f>
        <v>118320</v>
      </c>
      <c r="E17" s="8" t="s">
        <v>44</v>
      </c>
      <c r="F17" s="10">
        <v>43831</v>
      </c>
      <c r="G17" s="10">
        <v>44012</v>
      </c>
      <c r="H17" s="11" t="s">
        <v>42</v>
      </c>
    </row>
    <row r="18" spans="1:8" ht="58.5" customHeight="1">
      <c r="A18" s="10" t="s">
        <v>52</v>
      </c>
      <c r="B18" s="11" t="s">
        <v>45</v>
      </c>
      <c r="C18" s="12" t="s">
        <v>48</v>
      </c>
      <c r="D18" s="9">
        <f>50000*3</f>
        <v>150000</v>
      </c>
      <c r="E18" s="8" t="s">
        <v>49</v>
      </c>
      <c r="F18" s="10">
        <v>43831</v>
      </c>
      <c r="G18" s="10">
        <v>44012</v>
      </c>
      <c r="H18" s="11" t="s">
        <v>50</v>
      </c>
    </row>
    <row r="19" spans="1:8" ht="57.75" customHeight="1">
      <c r="A19" s="10" t="s">
        <v>52</v>
      </c>
      <c r="B19" s="11" t="s">
        <v>46</v>
      </c>
      <c r="C19" s="8" t="s">
        <v>47</v>
      </c>
      <c r="D19" s="9">
        <f>17400</f>
        <v>17400</v>
      </c>
      <c r="E19" s="8" t="s">
        <v>51</v>
      </c>
      <c r="F19" s="10">
        <v>43831</v>
      </c>
      <c r="G19" s="10">
        <v>44012</v>
      </c>
      <c r="H19" s="11" t="s">
        <v>55</v>
      </c>
    </row>
    <row r="20" spans="1:8">
      <c r="A20" s="4"/>
      <c r="B20" s="5"/>
      <c r="C20" s="4"/>
      <c r="D20" s="6"/>
      <c r="E20" s="4"/>
      <c r="F20" s="4"/>
      <c r="G20" s="4"/>
      <c r="H20" s="5"/>
    </row>
    <row r="21" spans="1:8">
      <c r="A21" s="16"/>
      <c r="B21" s="16"/>
      <c r="C21" s="16"/>
      <c r="D21"/>
      <c r="F21" s="19"/>
      <c r="G21" s="19"/>
      <c r="H21" s="19"/>
    </row>
    <row r="22" spans="1:8" ht="15" customHeight="1">
      <c r="A22" s="17" t="s">
        <v>56</v>
      </c>
      <c r="B22" s="17"/>
      <c r="C22" s="17"/>
      <c r="D22"/>
      <c r="F22" s="17" t="s">
        <v>57</v>
      </c>
      <c r="G22" s="17"/>
      <c r="H22" s="17"/>
    </row>
    <row r="23" spans="1:8">
      <c r="A23" s="14" t="s">
        <v>58</v>
      </c>
      <c r="B23" s="14"/>
      <c r="C23" s="14"/>
      <c r="D23"/>
      <c r="F23" s="18" t="s">
        <v>59</v>
      </c>
      <c r="G23" s="18"/>
      <c r="H23" s="18"/>
    </row>
    <row r="24" spans="1:8">
      <c r="A24" s="14"/>
      <c r="B24" s="14"/>
      <c r="C24" s="14"/>
    </row>
  </sheetData>
  <mergeCells count="8">
    <mergeCell ref="F22:H22"/>
    <mergeCell ref="F23:H23"/>
    <mergeCell ref="A22:C22"/>
    <mergeCell ref="A23:C24"/>
    <mergeCell ref="C4:F6"/>
    <mergeCell ref="C2:F2"/>
    <mergeCell ref="D3:E3"/>
    <mergeCell ref="A21:C21"/>
  </mergeCells>
  <pageMargins left="0.51181102362204722" right="0.51181102362204722" top="0.55118110236220474" bottom="0.55118110236220474" header="0.31496062992125984" footer="0.31496062992125984"/>
  <pageSetup orientation="landscape" r:id="rId1"/>
  <headerFooter>
    <oddFooter>&amp;CF14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Alejandra Vera Bernal</dc:creator>
  <cp:lastModifiedBy>gabriela.tovar</cp:lastModifiedBy>
  <cp:lastPrinted>2020-03-23T21:26:02Z</cp:lastPrinted>
  <dcterms:created xsi:type="dcterms:W3CDTF">2019-10-17T16:37:52Z</dcterms:created>
  <dcterms:modified xsi:type="dcterms:W3CDTF">2020-04-02T17:06:33Z</dcterms:modified>
</cp:coreProperties>
</file>