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15" windowWidth="20520" windowHeight="5400" activeTab="0"/>
  </bookViews>
  <sheets>
    <sheet name="Enero - Septiembre 2019" sheetId="1" r:id="rId1"/>
  </sheets>
  <definedNames>
    <definedName name="_xlnm.Print_Area" localSheetId="0">'Enero - Septiembre 2019'!$A$1:$I$47</definedName>
    <definedName name="_xlnm.Print_Titles" localSheetId="0">'Enero - Septiembre 2019'!$1:$5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<sst xmlns="http://schemas.openxmlformats.org/spreadsheetml/2006/main" count="64" uniqueCount="35">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</sst>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4" fillId="0" borderId="1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 topLeftCell="A1">
      <selection activeCell="D50" sqref="D50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</cols>
  <sheetData>
    <row r="1" spans="1:9" ht="1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 t="s">
        <v>30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29" t="s">
        <v>31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9" t="s">
        <v>32</v>
      </c>
      <c r="B4" s="29"/>
      <c r="C4" s="29"/>
      <c r="D4" s="29"/>
      <c r="E4" s="29"/>
      <c r="F4" s="29"/>
      <c r="G4" s="29"/>
      <c r="H4" s="29"/>
      <c r="I4" s="29"/>
    </row>
    <row r="5" spans="1:9" ht="15.75" thickBot="1">
      <c r="A5" s="29" t="s">
        <v>34</v>
      </c>
      <c r="B5" s="29"/>
      <c r="C5" s="29"/>
      <c r="D5" s="29"/>
      <c r="E5" s="29"/>
      <c r="F5" s="29"/>
      <c r="G5" s="29"/>
      <c r="H5" s="29"/>
      <c r="I5" s="29"/>
    </row>
    <row r="6" spans="1:9" ht="15.75" thickBot="1">
      <c r="A6" s="30" t="s">
        <v>0</v>
      </c>
      <c r="B6" s="31"/>
      <c r="C6" s="32"/>
      <c r="D6" s="39" t="s">
        <v>1</v>
      </c>
      <c r="E6" s="40"/>
      <c r="F6" s="40"/>
      <c r="G6" s="40"/>
      <c r="H6" s="41"/>
      <c r="I6" s="42" t="s">
        <v>2</v>
      </c>
    </row>
    <row r="7" spans="1:9" ht="24.75" thickBot="1">
      <c r="A7" s="33"/>
      <c r="B7" s="34"/>
      <c r="C7" s="35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3"/>
    </row>
    <row r="8" spans="1:9" ht="15.75" thickBot="1">
      <c r="A8" s="36"/>
      <c r="B8" s="37"/>
      <c r="C8" s="38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46" t="s">
        <v>10</v>
      </c>
      <c r="B9" s="47"/>
      <c r="C9" s="47"/>
      <c r="D9" s="16">
        <v>1975866155</v>
      </c>
      <c r="E9" s="16">
        <v>393799564.2699999</v>
      </c>
      <c r="F9" s="16">
        <f>+E9+D9</f>
        <v>2369665719.27</v>
      </c>
      <c r="G9" s="16">
        <v>2369240180.4099994</v>
      </c>
      <c r="H9" s="16">
        <v>2369240180.4099994</v>
      </c>
      <c r="I9" s="16">
        <f>+H9-D9</f>
        <v>393374025.4099994</v>
      </c>
    </row>
    <row r="10" spans="1:9" ht="15">
      <c r="A10" s="48" t="s">
        <v>11</v>
      </c>
      <c r="B10" s="49"/>
      <c r="C10" s="49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8" t="s">
        <v>12</v>
      </c>
      <c r="B11" s="49"/>
      <c r="C11" s="49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8" t="s">
        <v>13</v>
      </c>
      <c r="B12" s="49"/>
      <c r="C12" s="49"/>
      <c r="D12" s="17">
        <v>471469372</v>
      </c>
      <c r="E12" s="17">
        <v>53964936.980000004</v>
      </c>
      <c r="F12" s="17">
        <f t="shared" si="0"/>
        <v>525434308.98</v>
      </c>
      <c r="G12" s="17">
        <v>463315549.20000005</v>
      </c>
      <c r="H12" s="17">
        <v>449260506.1</v>
      </c>
      <c r="I12" s="17">
        <f t="shared" si="1"/>
        <v>-22208865.899999976</v>
      </c>
    </row>
    <row r="13" spans="1:9" ht="15">
      <c r="A13" s="50" t="s">
        <v>14</v>
      </c>
      <c r="B13" s="51"/>
      <c r="C13" s="51"/>
      <c r="D13" s="17">
        <v>69492655</v>
      </c>
      <c r="E13" s="17">
        <v>100028415.77999999</v>
      </c>
      <c r="F13" s="17">
        <f t="shared" si="0"/>
        <v>169521070.77999997</v>
      </c>
      <c r="G13" s="17">
        <v>168892821.4899999</v>
      </c>
      <c r="H13" s="17">
        <v>168892821.4899999</v>
      </c>
      <c r="I13" s="17">
        <f t="shared" si="1"/>
        <v>99400166.48999989</v>
      </c>
    </row>
    <row r="14" spans="1:9" ht="15">
      <c r="A14" s="48" t="s">
        <v>15</v>
      </c>
      <c r="B14" s="49"/>
      <c r="C14" s="49"/>
      <c r="D14" s="17">
        <v>106220842</v>
      </c>
      <c r="E14" s="17">
        <v>36359437.37000001</v>
      </c>
      <c r="F14" s="17">
        <f t="shared" si="0"/>
        <v>142580279.37</v>
      </c>
      <c r="G14" s="17">
        <v>123042451.16999999</v>
      </c>
      <c r="H14" s="17">
        <v>123039223.14999998</v>
      </c>
      <c r="I14" s="17">
        <f t="shared" si="1"/>
        <v>16818381.149999976</v>
      </c>
    </row>
    <row r="15" spans="1:9" ht="27" customHeight="1">
      <c r="A15" s="52" t="s">
        <v>16</v>
      </c>
      <c r="B15" s="53"/>
      <c r="C15" s="54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>
      <c r="A16" s="48" t="s">
        <v>17</v>
      </c>
      <c r="B16" s="49"/>
      <c r="C16" s="49"/>
      <c r="D16" s="17">
        <v>1918627903</v>
      </c>
      <c r="E16" s="17">
        <v>43492396.27</v>
      </c>
      <c r="F16" s="17">
        <f t="shared" si="0"/>
        <v>1962120299.27</v>
      </c>
      <c r="G16" s="17">
        <v>1580704554.2699997</v>
      </c>
      <c r="H16" s="17">
        <v>1580704554.2699997</v>
      </c>
      <c r="I16" s="17">
        <f>+H16-D16</f>
        <v>-337923348.73000026</v>
      </c>
    </row>
    <row r="17" spans="1:9" ht="29.25" customHeight="1">
      <c r="A17" s="48" t="s">
        <v>18</v>
      </c>
      <c r="B17" s="49"/>
      <c r="C17" s="49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8" t="s">
        <v>19</v>
      </c>
      <c r="B18" s="49"/>
      <c r="C18" s="49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>
      <c r="A20" s="7"/>
      <c r="B20" s="8"/>
      <c r="C20" s="9" t="s">
        <v>20</v>
      </c>
      <c r="D20" s="18">
        <v>4541676927</v>
      </c>
      <c r="E20" s="18">
        <f>SUM(E9:E19)</f>
        <v>627644750.67</v>
      </c>
      <c r="F20" s="18">
        <f>+E20+D20</f>
        <v>5169321677.67</v>
      </c>
      <c r="G20" s="18">
        <f>SUM(G9:G19)</f>
        <v>4705195556.539999</v>
      </c>
      <c r="H20" s="18">
        <f>SUM(H9:H19)</f>
        <v>4691137285.419999</v>
      </c>
      <c r="I20" s="18">
        <f>+H20-D20</f>
        <v>149460358.41999912</v>
      </c>
    </row>
    <row r="21" spans="1:9" ht="15.75" thickBot="1">
      <c r="A21" s="10"/>
      <c r="B21" s="10"/>
      <c r="C21" s="10"/>
      <c r="D21" s="10"/>
      <c r="E21" s="10"/>
      <c r="F21" s="10"/>
      <c r="G21" s="44" t="s">
        <v>21</v>
      </c>
      <c r="H21" s="45"/>
      <c r="I21" s="26">
        <f>I20</f>
        <v>149460358.41999912</v>
      </c>
    </row>
    <row r="22" spans="1:9" ht="15.75" thickBot="1">
      <c r="A22" s="57" t="s">
        <v>22</v>
      </c>
      <c r="B22" s="58"/>
      <c r="C22" s="59"/>
      <c r="D22" s="39" t="s">
        <v>1</v>
      </c>
      <c r="E22" s="40"/>
      <c r="F22" s="40"/>
      <c r="G22" s="40"/>
      <c r="H22" s="41"/>
      <c r="I22" s="66" t="s">
        <v>2</v>
      </c>
    </row>
    <row r="23" spans="1:9" ht="24.75" thickBot="1">
      <c r="A23" s="60"/>
      <c r="B23" s="61"/>
      <c r="C23" s="62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3"/>
    </row>
    <row r="24" spans="1:9" ht="15.75" thickBot="1">
      <c r="A24" s="63"/>
      <c r="B24" s="64"/>
      <c r="C24" s="65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67" t="s">
        <v>23</v>
      </c>
      <c r="B25" s="68"/>
      <c r="C25" s="69"/>
      <c r="D25" s="21">
        <f>+D26+D27+D28+D29+D30+D31+D32+D33</f>
        <v>4541676927</v>
      </c>
      <c r="E25" s="19">
        <f>E26+E27+E28+E29+E30+E31+E32+E33</f>
        <v>627644750.67</v>
      </c>
      <c r="F25" s="19">
        <f>+E25+D25</f>
        <v>5169321677.67</v>
      </c>
      <c r="G25" s="19">
        <f>G26+G27+G28+G29+G30+G31+G32+G33</f>
        <v>4705195556.539999</v>
      </c>
      <c r="H25" s="19">
        <f>H26+H27+H28+H29+H30+H31+H32+H33</f>
        <v>4691137285.419999</v>
      </c>
      <c r="I25" s="20">
        <f>+H25-D25</f>
        <v>149460358.41999912</v>
      </c>
    </row>
    <row r="26" spans="1:9" ht="15">
      <c r="A26" s="11"/>
      <c r="B26" s="55" t="s">
        <v>10</v>
      </c>
      <c r="C26" s="56"/>
      <c r="D26" s="22">
        <f aca="true" t="shared" si="2" ref="D26:D31">+D9</f>
        <v>1975866155</v>
      </c>
      <c r="E26" s="22">
        <f>E9</f>
        <v>393799564.2699999</v>
      </c>
      <c r="F26" s="22">
        <f aca="true" t="shared" si="3" ref="F26:G26">F9</f>
        <v>2369665719.27</v>
      </c>
      <c r="G26" s="22">
        <f t="shared" si="3"/>
        <v>2369240180.4099994</v>
      </c>
      <c r="H26" s="22">
        <f>H9</f>
        <v>2369240180.4099994</v>
      </c>
      <c r="I26" s="22">
        <f aca="true" t="shared" si="4" ref="I26:I33">+H26-D26</f>
        <v>393374025.4099994</v>
      </c>
    </row>
    <row r="27" spans="1:9" ht="16.5" customHeight="1">
      <c r="A27" s="11"/>
      <c r="B27" s="55" t="s">
        <v>11</v>
      </c>
      <c r="C27" s="56"/>
      <c r="D27" s="22">
        <f t="shared" si="2"/>
        <v>0</v>
      </c>
      <c r="E27" s="22">
        <v>0</v>
      </c>
      <c r="F27" s="22">
        <f aca="true" t="shared" si="5" ref="F27:F33">+E27+D27</f>
        <v>0</v>
      </c>
      <c r="G27" s="22">
        <v>0</v>
      </c>
      <c r="H27" s="22">
        <v>0</v>
      </c>
      <c r="I27" s="22">
        <f t="shared" si="4"/>
        <v>0</v>
      </c>
    </row>
    <row r="28" spans="1:9" ht="15">
      <c r="A28" s="11"/>
      <c r="B28" s="55" t="s">
        <v>12</v>
      </c>
      <c r="C28" s="56"/>
      <c r="D28" s="22">
        <f t="shared" si="2"/>
        <v>0</v>
      </c>
      <c r="E28" s="22">
        <v>0</v>
      </c>
      <c r="F28" s="22">
        <f t="shared" si="5"/>
        <v>0</v>
      </c>
      <c r="G28" s="22">
        <v>0</v>
      </c>
      <c r="H28" s="22">
        <v>0</v>
      </c>
      <c r="I28" s="22">
        <f t="shared" si="4"/>
        <v>0</v>
      </c>
    </row>
    <row r="29" spans="1:9" ht="15">
      <c r="A29" s="11"/>
      <c r="B29" s="55" t="s">
        <v>13</v>
      </c>
      <c r="C29" s="56"/>
      <c r="D29" s="22">
        <f t="shared" si="2"/>
        <v>471469372</v>
      </c>
      <c r="E29" s="22">
        <f>E12</f>
        <v>53964936.980000004</v>
      </c>
      <c r="F29" s="22">
        <f aca="true" t="shared" si="6" ref="F29:H29">F12</f>
        <v>525434308.98</v>
      </c>
      <c r="G29" s="22">
        <f t="shared" si="6"/>
        <v>463315549.20000005</v>
      </c>
      <c r="H29" s="22">
        <f t="shared" si="6"/>
        <v>449260506.1</v>
      </c>
      <c r="I29" s="22">
        <f>+H29-D29</f>
        <v>-22208865.899999976</v>
      </c>
    </row>
    <row r="30" spans="1:9" ht="15" customHeight="1">
      <c r="A30" s="11"/>
      <c r="B30" s="55" t="s">
        <v>14</v>
      </c>
      <c r="C30" s="56"/>
      <c r="D30" s="22">
        <f t="shared" si="2"/>
        <v>69492655</v>
      </c>
      <c r="E30" s="22">
        <f aca="true" t="shared" si="7" ref="E30:H31">E13</f>
        <v>100028415.77999999</v>
      </c>
      <c r="F30" s="22">
        <f t="shared" si="7"/>
        <v>169521070.77999997</v>
      </c>
      <c r="G30" s="22">
        <f t="shared" si="7"/>
        <v>168892821.4899999</v>
      </c>
      <c r="H30" s="22">
        <f t="shared" si="7"/>
        <v>168892821.4899999</v>
      </c>
      <c r="I30" s="22">
        <f t="shared" si="4"/>
        <v>99400166.48999989</v>
      </c>
    </row>
    <row r="31" spans="1:9" ht="15" customHeight="1">
      <c r="A31" s="11"/>
      <c r="B31" s="55" t="s">
        <v>15</v>
      </c>
      <c r="C31" s="56"/>
      <c r="D31" s="22">
        <f t="shared" si="2"/>
        <v>106220842</v>
      </c>
      <c r="E31" s="22">
        <f t="shared" si="7"/>
        <v>36359437.37000001</v>
      </c>
      <c r="F31" s="22">
        <f t="shared" si="7"/>
        <v>142580279.37</v>
      </c>
      <c r="G31" s="22">
        <f t="shared" si="7"/>
        <v>123042451.16999999</v>
      </c>
      <c r="H31" s="22">
        <f t="shared" si="7"/>
        <v>123039223.14999998</v>
      </c>
      <c r="I31" s="22">
        <f t="shared" si="4"/>
        <v>16818381.149999976</v>
      </c>
    </row>
    <row r="32" spans="1:9" ht="42" customHeight="1">
      <c r="A32" s="11"/>
      <c r="B32" s="55" t="s">
        <v>17</v>
      </c>
      <c r="C32" s="56"/>
      <c r="D32" s="22">
        <f>+D16</f>
        <v>1918627903</v>
      </c>
      <c r="E32" s="22">
        <f>E16</f>
        <v>43492396.27</v>
      </c>
      <c r="F32" s="22">
        <f aca="true" t="shared" si="8" ref="F32:H32">F16</f>
        <v>1962120299.27</v>
      </c>
      <c r="G32" s="22">
        <f t="shared" si="8"/>
        <v>1580704554.2699997</v>
      </c>
      <c r="H32" s="22">
        <f t="shared" si="8"/>
        <v>1580704554.2699997</v>
      </c>
      <c r="I32" s="22">
        <f t="shared" si="4"/>
        <v>-337923348.73000026</v>
      </c>
    </row>
    <row r="33" spans="1:9" ht="26.25" customHeight="1">
      <c r="A33" s="11"/>
      <c r="B33" s="55" t="s">
        <v>18</v>
      </c>
      <c r="C33" s="56"/>
      <c r="D33" s="22">
        <f>+D17</f>
        <v>0</v>
      </c>
      <c r="E33" s="22">
        <f>+E17</f>
        <v>0</v>
      </c>
      <c r="F33" s="22">
        <f t="shared" si="5"/>
        <v>0</v>
      </c>
      <c r="G33" s="22">
        <f>+G17</f>
        <v>0</v>
      </c>
      <c r="H33" s="22">
        <f>+H17</f>
        <v>0</v>
      </c>
      <c r="I33" s="22">
        <f t="shared" si="4"/>
        <v>0</v>
      </c>
    </row>
    <row r="34" spans="1:9" ht="15">
      <c r="A34" s="11"/>
      <c r="B34" s="72"/>
      <c r="C34" s="54"/>
      <c r="D34" s="23"/>
      <c r="E34" s="3"/>
      <c r="F34" s="3"/>
      <c r="G34" s="3"/>
      <c r="H34" s="3"/>
      <c r="I34" s="3"/>
    </row>
    <row r="35" spans="1:9" ht="48.75" customHeight="1">
      <c r="A35" s="73" t="s">
        <v>24</v>
      </c>
      <c r="B35" s="74"/>
      <c r="C35" s="75"/>
      <c r="D35" s="25">
        <f>+D36+D37+D38+D39</f>
        <v>0</v>
      </c>
      <c r="E35" s="25">
        <f>+E36+E37+E38+E39</f>
        <v>0</v>
      </c>
      <c r="F35" s="25">
        <f>+E35+D35</f>
        <v>0</v>
      </c>
      <c r="G35" s="25">
        <f>+G36+G37+G38+G39</f>
        <v>0</v>
      </c>
      <c r="H35" s="25">
        <f>+H36+H37+H38+H39</f>
        <v>0</v>
      </c>
      <c r="I35" s="25">
        <f>+H35-D35</f>
        <v>0</v>
      </c>
    </row>
    <row r="36" spans="1:9" ht="16.5" customHeight="1">
      <c r="A36" s="12"/>
      <c r="B36" s="55" t="s">
        <v>11</v>
      </c>
      <c r="C36" s="56"/>
      <c r="D36" s="17">
        <v>0</v>
      </c>
      <c r="E36" s="17">
        <v>0</v>
      </c>
      <c r="F36" s="17">
        <f aca="true" t="shared" si="9" ref="F36:F39">+E36+D36</f>
        <v>0</v>
      </c>
      <c r="G36" s="17">
        <v>0</v>
      </c>
      <c r="H36" s="17">
        <v>0</v>
      </c>
      <c r="I36" s="17">
        <f aca="true" t="shared" si="10" ref="I36:I39">+H36-D36</f>
        <v>0</v>
      </c>
    </row>
    <row r="37" spans="1:9" ht="15">
      <c r="A37" s="11"/>
      <c r="B37" s="55" t="s">
        <v>14</v>
      </c>
      <c r="C37" s="56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>
      <c r="A38" s="11"/>
      <c r="B38" s="55" t="s">
        <v>16</v>
      </c>
      <c r="C38" s="56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>
      <c r="A39" s="11"/>
      <c r="B39" s="55" t="s">
        <v>18</v>
      </c>
      <c r="C39" s="56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ht="15">
      <c r="A40" s="11"/>
      <c r="B40" s="72"/>
      <c r="C40" s="54"/>
      <c r="D40" s="24"/>
      <c r="E40" s="3"/>
      <c r="F40" s="3"/>
      <c r="G40" s="3"/>
      <c r="H40" s="3"/>
      <c r="I40" s="3"/>
    </row>
    <row r="41" spans="1:9" ht="15">
      <c r="A41" s="73" t="s">
        <v>19</v>
      </c>
      <c r="B41" s="74"/>
      <c r="C41" s="75"/>
      <c r="D41" s="25">
        <f>+D42</f>
        <v>0</v>
      </c>
      <c r="E41" s="25">
        <f>+E42</f>
        <v>0</v>
      </c>
      <c r="F41" s="25">
        <f>+E41+D41</f>
        <v>0</v>
      </c>
      <c r="G41" s="25">
        <f>+G42</f>
        <v>0</v>
      </c>
      <c r="H41" s="25">
        <f>+H42</f>
        <v>0</v>
      </c>
      <c r="I41" s="25">
        <f>+H41-D41</f>
        <v>0</v>
      </c>
    </row>
    <row r="42" spans="1:9" ht="15">
      <c r="A42" s="11"/>
      <c r="B42" s="55" t="s">
        <v>19</v>
      </c>
      <c r="C42" s="56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70"/>
      <c r="C43" s="71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4541676927</v>
      </c>
      <c r="E44" s="18">
        <f>+E41+E35+E25</f>
        <v>627644750.67</v>
      </c>
      <c r="F44" s="18">
        <f>+E44+D44</f>
        <v>5169321677.67</v>
      </c>
      <c r="G44" s="18">
        <f>+G41+G35+G25</f>
        <v>4705195556.539999</v>
      </c>
      <c r="H44" s="18">
        <f>+H41+H35+H25</f>
        <v>4691137285.419999</v>
      </c>
      <c r="I44" s="18">
        <f>+H44-D44</f>
        <v>149460358.41999912</v>
      </c>
    </row>
    <row r="45" spans="5:9" ht="15.75" thickBot="1">
      <c r="E45" s="10"/>
      <c r="F45" s="10"/>
      <c r="G45" s="44" t="s">
        <v>21</v>
      </c>
      <c r="H45" s="45"/>
      <c r="I45" s="26">
        <f>I44</f>
        <v>149460358.41999912</v>
      </c>
    </row>
    <row r="46" spans="1:5" ht="15" customHeight="1">
      <c r="A46" s="27" t="s">
        <v>33</v>
      </c>
      <c r="B46" s="27"/>
      <c r="C46" s="27"/>
      <c r="D46" s="27"/>
      <c r="E46" s="27"/>
    </row>
    <row r="47" spans="1:3" ht="15">
      <c r="A47" s="28"/>
      <c r="B47" s="28"/>
      <c r="C47" s="28"/>
    </row>
  </sheetData>
  <mergeCells count="44"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I1"/>
    <mergeCell ref="A2:I2"/>
    <mergeCell ref="A5:I5"/>
    <mergeCell ref="A6:C8"/>
    <mergeCell ref="D6:H6"/>
    <mergeCell ref="I6:I7"/>
    <mergeCell ref="A3:I3"/>
    <mergeCell ref="A4:I4"/>
    <mergeCell ref="A46:E46"/>
    <mergeCell ref="A47:C47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7" right="0.7" top="0.75" bottom="0.75" header="0.3" footer="0.3"/>
  <pageSetup fitToHeight="0" fitToWidth="1" horizontalDpi="600" verticalDpi="600" orientation="landscape" paperSize="9" scale="79" r:id="rId5"/>
  <ignoredErrors>
    <ignoredError sqref="F35 F41 F44 F27:F28 F33" formula="1"/>
    <ignoredError sqref="D24:H24 D8:H8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2019-10-07T23:31:11Z</cp:lastPrinted>
  <dcterms:created xsi:type="dcterms:W3CDTF">2019-02-11T19:56:44Z</dcterms:created>
  <dcterms:modified xsi:type="dcterms:W3CDTF">2019-10-09T14:15:00Z</dcterms:modified>
  <cp:category/>
  <cp:version/>
  <cp:contentType/>
  <cp:contentStatus/>
</cp:coreProperties>
</file>